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7" i="1" l="1"/>
  <c r="G6" i="1" s="1"/>
  <c r="F12" i="1"/>
  <c r="G11" i="1" s="1"/>
  <c r="F11" i="1"/>
  <c r="G10" i="1" s="1"/>
  <c r="F10" i="1"/>
  <c r="G9" i="1" s="1"/>
  <c r="F9" i="1"/>
  <c r="G8" i="1" s="1"/>
  <c r="F8" i="1"/>
  <c r="G7" i="1" s="1"/>
  <c r="F6" i="1"/>
  <c r="F5" i="1"/>
  <c r="G5" i="1" s="1"/>
  <c r="F4" i="1"/>
  <c r="G4" i="1" s="1"/>
  <c r="F3" i="1"/>
  <c r="G3" i="1" s="1"/>
  <c r="F2" i="1"/>
  <c r="G2" i="1" s="1"/>
</calcChain>
</file>

<file path=xl/sharedStrings.xml><?xml version="1.0" encoding="utf-8"?>
<sst xmlns="http://schemas.openxmlformats.org/spreadsheetml/2006/main" count="71" uniqueCount="65">
  <si>
    <t xml:space="preserve">FECHA </t>
  </si>
  <si>
    <t>FACT.</t>
  </si>
  <si>
    <t>RUC</t>
  </si>
  <si>
    <t>N°</t>
  </si>
  <si>
    <t>ORD</t>
  </si>
  <si>
    <t>IGV</t>
  </si>
  <si>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</si>
  <si>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</si>
  <si>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</si>
  <si>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</si>
  <si>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</si>
  <si>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</si>
  <si>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</si>
  <si>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</si>
  <si>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</si>
  <si>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</si>
  <si>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PROVEEDOR</t>
  </si>
  <si>
    <t>COMPRAS</t>
  </si>
  <si>
    <t>0481234</t>
  </si>
  <si>
    <t>20100087198</t>
  </si>
  <si>
    <t>TRADI S.A.</t>
  </si>
  <si>
    <t>0000695</t>
  </si>
  <si>
    <t>FUNDICION WAYRAS S.A.C.</t>
  </si>
  <si>
    <t>C00-14903401</t>
  </si>
  <si>
    <t>TELEFONICA MOVILES S.A.</t>
  </si>
  <si>
    <t>C00-15214723</t>
  </si>
  <si>
    <t>0002674</t>
  </si>
  <si>
    <t>CANALES</t>
  </si>
  <si>
    <t>0002681</t>
  </si>
  <si>
    <t>0013735</t>
  </si>
  <si>
    <t>CONSORCIO METALURGICO S.A.</t>
  </si>
  <si>
    <t>0011161</t>
  </si>
  <si>
    <t>PRODERMET S.R.L.</t>
  </si>
  <si>
    <t>0006490</t>
  </si>
  <si>
    <t>HERRAMIENTAS DE CORTE S.R.Ltda.</t>
  </si>
  <si>
    <t>CIARFESA S.A.C.</t>
  </si>
  <si>
    <t>FIERROS "PRO"</t>
  </si>
  <si>
    <t>0050587</t>
  </si>
  <si>
    <t>022</t>
  </si>
  <si>
    <t>0096043</t>
  </si>
  <si>
    <t>POLIMETALES S.A.C.</t>
  </si>
  <si>
    <t>023</t>
  </si>
  <si>
    <t>0004216</t>
  </si>
  <si>
    <t>COMERCIAL ANPOL</t>
  </si>
  <si>
    <t>024</t>
  </si>
  <si>
    <t>C00-15525061</t>
  </si>
  <si>
    <t>025</t>
  </si>
  <si>
    <t>0004109</t>
  </si>
  <si>
    <t>COMERCIAL INDUSTRIAL AVERPOL</t>
  </si>
  <si>
    <t>026</t>
  </si>
  <si>
    <t>0084320</t>
  </si>
  <si>
    <t>PERNOCENTRO CALLAO</t>
  </si>
  <si>
    <t>027</t>
  </si>
  <si>
    <t>0031201</t>
  </si>
  <si>
    <t>029</t>
  </si>
  <si>
    <t>0011188</t>
  </si>
  <si>
    <t>030</t>
  </si>
  <si>
    <t>0492647</t>
  </si>
  <si>
    <t>031</t>
  </si>
  <si>
    <t>0000267</t>
  </si>
  <si>
    <t>TRANSPORTES GENERALES</t>
  </si>
  <si>
    <t>032</t>
  </si>
  <si>
    <t>0012863</t>
  </si>
  <si>
    <t>FUNDICION Y MAESTRANZA INDUSTRIAL S.R.L.</t>
  </si>
  <si>
    <t>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</si>
</sst>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8.5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/>
    <xf numFmtId="49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/>
    <xf numFmtId="2" fontId="2" fillId="0" borderId="5" xfId="0" applyNumberFormat="1" applyFont="1" applyBorder="1"/>
    <xf numFmtId="165" fontId="2" fillId="0" borderId="5" xfId="0" applyNumberFormat="1" applyFont="1" applyFill="1" applyBorder="1"/>
    <xf numFmtId="164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/>
    <xf numFmtId="2" fontId="2" fillId="0" borderId="2" xfId="0" applyNumberFormat="1" applyFont="1" applyBorder="1"/>
    <xf numFmtId="165" fontId="2" fillId="0" borderId="2" xfId="0" applyNumberFormat="1" applyFont="1" applyFill="1" applyBorder="1"/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/>
    <xf numFmtId="165" fontId="2" fillId="2" borderId="2" xfId="0" applyNumberFormat="1" applyFont="1" applyFill="1" applyBorder="1"/>
    <xf numFmtId="16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/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13</xdr:row>
      <xdr:rowOff>19050</xdr:rowOff>
    </xdr:from>
    <xdr:to>
      <xdr:col>9</xdr:col>
      <xdr:colOff>444500</xdr:colOff>
      <xdr:row>22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1150" y="2520950"/>
          <a:ext cx="2476500" cy="184785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chemeClr val="accent5">
              <a:lumMod val="75000"/>
            </a:schemeClr>
          </a:solidFill>
          <a:miter lim="800000"/>
        </a:ln>
        <a:effectLst>
          <a:innerShdw blurRad="63500" dist="50800" dir="2700000">
            <a:prstClr val="black">
              <a:alpha val="50000"/>
            </a:prstClr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150" zoomScaleNormal="150" workbookViewId="0">
      <selection activeCell="B1" sqref="B1"/>
    </sheetView>
  </sheetViews>
  <sheetFormatPr baseColWidth="10" defaultColWidth="9" defaultRowHeight="15" x14ac:dyDescent="0.25"/>
  <cols>
    <col min="2" max="2" width="10.140625" customWidth="1"/>
    <col min="3" max="4" width="10.42578125" bestFit="1" customWidth="1"/>
    <col min="5" max="5" width="14.42578125" customWidth="1"/>
    <col min="6" max="6" width="10.42578125" bestFit="1" customWidth="1"/>
  </cols>
  <sheetData>
    <row r="1" spans="1:9" ht="15.75" thickBot="1" x14ac:dyDescent="0.3">
      <c r="A1" s="37" t="s">
        <v>0</v>
      </c>
      <c r="B1" s="1" t="s">
        <v>1</v>
      </c>
      <c r="C1" s="39" t="s">
        <v>2</v>
      </c>
      <c r="D1" s="39" t="s">
        <v>16</v>
      </c>
      <c r="E1" s="2" t="s">
        <v>3</v>
      </c>
      <c r="F1" s="4" t="s">
        <v>17</v>
      </c>
      <c r="G1" s="4" t="s">
        <v>5</v>
      </c>
      <c r="H1" s="4" t="s">
        <v>6</v>
      </c>
      <c r="I1" s="11">
        <v>3.18</v>
      </c>
    </row>
    <row r="2" spans="1:9" ht="15.75" thickBot="1" x14ac:dyDescent="0.3">
      <c r="A2" s="38"/>
      <c r="B2" s="3" t="s">
        <v>3</v>
      </c>
      <c r="C2" s="40"/>
      <c r="D2" s="40"/>
      <c r="E2" s="4" t="s">
        <v>4</v>
      </c>
      <c r="F2" s="9">
        <f>H2/1.19</f>
        <v>611.35294117647061</v>
      </c>
      <c r="G2" s="9">
        <f>F2*0.19</f>
        <v>116.15705882352941</v>
      </c>
      <c r="H2" s="10">
        <v>727.51</v>
      </c>
      <c r="I2" s="19">
        <v>3.18</v>
      </c>
    </row>
    <row r="3" spans="1:9" x14ac:dyDescent="0.25">
      <c r="A3" s="5">
        <v>39092</v>
      </c>
      <c r="B3" s="6" t="s">
        <v>18</v>
      </c>
      <c r="C3" s="6" t="s">
        <v>19</v>
      </c>
      <c r="D3" s="7" t="s">
        <v>20</v>
      </c>
      <c r="E3" s="8" t="s">
        <v>7</v>
      </c>
      <c r="F3" s="17">
        <f>H3/1.19</f>
        <v>991.20168067226894</v>
      </c>
      <c r="G3" s="17">
        <f>F3*0.19</f>
        <v>188.32831932773109</v>
      </c>
      <c r="H3" s="18">
        <v>1179.53</v>
      </c>
      <c r="I3" s="19">
        <v>3.18</v>
      </c>
    </row>
    <row r="4" spans="1:9" x14ac:dyDescent="0.25">
      <c r="A4" s="12">
        <v>39105</v>
      </c>
      <c r="B4" s="13" t="s">
        <v>21</v>
      </c>
      <c r="C4" s="14">
        <v>20513269626</v>
      </c>
      <c r="D4" s="15" t="s">
        <v>22</v>
      </c>
      <c r="E4" s="16" t="s">
        <v>8</v>
      </c>
      <c r="F4" s="17">
        <f>H4/1.19</f>
        <v>16.54621848739496</v>
      </c>
      <c r="G4" s="17">
        <f>F4*0.19</f>
        <v>3.1437815126050426</v>
      </c>
      <c r="H4" s="18">
        <v>19.690000000000001</v>
      </c>
      <c r="I4" s="19">
        <v>3.18</v>
      </c>
    </row>
    <row r="5" spans="1:9" x14ac:dyDescent="0.25">
      <c r="A5" s="12">
        <v>39118</v>
      </c>
      <c r="B5" s="13" t="s">
        <v>23</v>
      </c>
      <c r="C5" s="14">
        <v>20100177774</v>
      </c>
      <c r="D5" s="15" t="s">
        <v>24</v>
      </c>
      <c r="E5" s="16" t="s">
        <v>9</v>
      </c>
      <c r="F5" s="17">
        <f>H5/1.19</f>
        <v>107.24369747899161</v>
      </c>
      <c r="G5" s="17">
        <f>F5*0.19</f>
        <v>20.376302521008405</v>
      </c>
      <c r="H5" s="18">
        <v>127.62</v>
      </c>
      <c r="I5" s="19">
        <v>3.18</v>
      </c>
    </row>
    <row r="6" spans="1:9" x14ac:dyDescent="0.25">
      <c r="A6" s="12">
        <v>39146</v>
      </c>
      <c r="B6" s="13" t="s">
        <v>25</v>
      </c>
      <c r="C6" s="14">
        <v>20100177774</v>
      </c>
      <c r="D6" s="15" t="s">
        <v>24</v>
      </c>
      <c r="E6" s="16" t="s">
        <v>10</v>
      </c>
      <c r="F6" s="17">
        <f>H6/1.19</f>
        <v>1087.5042016806724</v>
      </c>
      <c r="G6" s="17" t="e">
        <f t="shared" ref="G6:G11" si="0">F7*0.19</f>
        <v>#REF!</v>
      </c>
      <c r="H6" s="18">
        <v>1294.1300000000001</v>
      </c>
      <c r="I6" s="19">
        <v>3.18</v>
      </c>
    </row>
    <row r="7" spans="1:9" x14ac:dyDescent="0.25">
      <c r="A7" s="12">
        <v>39146</v>
      </c>
      <c r="B7" s="13" t="s">
        <v>26</v>
      </c>
      <c r="C7" s="14">
        <v>10094692429</v>
      </c>
      <c r="D7" s="15" t="s">
        <v>27</v>
      </c>
      <c r="E7" s="16" t="s">
        <v>11</v>
      </c>
      <c r="F7" s="17" t="e">
        <f>#REF!/1.19</f>
        <v>#REF!</v>
      </c>
      <c r="G7" s="17">
        <f t="shared" si="0"/>
        <v>1.1080672268907563</v>
      </c>
      <c r="H7" s="18">
        <v>6.94</v>
      </c>
      <c r="I7" s="19">
        <v>3.1819999999999999</v>
      </c>
    </row>
    <row r="8" spans="1:9" x14ac:dyDescent="0.25">
      <c r="A8" s="12">
        <v>39148</v>
      </c>
      <c r="B8" s="13" t="s">
        <v>28</v>
      </c>
      <c r="C8" s="14">
        <v>10094692429</v>
      </c>
      <c r="D8" s="15" t="s">
        <v>27</v>
      </c>
      <c r="E8" s="16" t="s">
        <v>12</v>
      </c>
      <c r="F8" s="17">
        <f>H7/1.19</f>
        <v>5.8319327731092443</v>
      </c>
      <c r="G8" s="17">
        <f t="shared" si="0"/>
        <v>3.1932773109243699</v>
      </c>
      <c r="H8" s="18">
        <v>20</v>
      </c>
      <c r="I8" s="19">
        <v>3.181</v>
      </c>
    </row>
    <row r="9" spans="1:9" x14ac:dyDescent="0.25">
      <c r="A9" s="12">
        <v>39160</v>
      </c>
      <c r="B9" s="13" t="s">
        <v>29</v>
      </c>
      <c r="C9" s="14">
        <v>20100009472</v>
      </c>
      <c r="D9" s="15" t="s">
        <v>30</v>
      </c>
      <c r="E9" s="16" t="s">
        <v>13</v>
      </c>
      <c r="F9" s="17">
        <f>H8/1.19</f>
        <v>16.806722689075631</v>
      </c>
      <c r="G9" s="17">
        <f t="shared" si="0"/>
        <v>40.090000000000003</v>
      </c>
      <c r="H9" s="18">
        <v>251.09</v>
      </c>
      <c r="I9" s="19">
        <v>3.19</v>
      </c>
    </row>
    <row r="10" spans="1:9" x14ac:dyDescent="0.25">
      <c r="A10" s="12">
        <v>39172</v>
      </c>
      <c r="B10" s="13" t="s">
        <v>31</v>
      </c>
      <c r="C10" s="14">
        <v>20299214584</v>
      </c>
      <c r="D10" s="15" t="s">
        <v>32</v>
      </c>
      <c r="E10" s="16" t="s">
        <v>14</v>
      </c>
      <c r="F10" s="17">
        <f>H9/1.19</f>
        <v>211</v>
      </c>
      <c r="G10" s="32">
        <f t="shared" si="0"/>
        <v>29.009327731092437</v>
      </c>
      <c r="H10" s="32">
        <v>181.69</v>
      </c>
      <c r="I10" s="19">
        <v>3.19</v>
      </c>
    </row>
    <row r="11" spans="1:9" x14ac:dyDescent="0.25">
      <c r="A11" s="12">
        <v>39172</v>
      </c>
      <c r="B11" s="13" t="s">
        <v>33</v>
      </c>
      <c r="C11" s="14">
        <v>20334803776</v>
      </c>
      <c r="D11" s="15" t="s">
        <v>34</v>
      </c>
      <c r="E11" s="16" t="s">
        <v>15</v>
      </c>
      <c r="F11" s="32">
        <f>H10/1.19</f>
        <v>152.68067226890756</v>
      </c>
      <c r="G11" s="35">
        <f t="shared" si="0"/>
        <v>228</v>
      </c>
      <c r="H11" s="26">
        <v>1428</v>
      </c>
      <c r="I11" s="27">
        <v>3.1819999999999999</v>
      </c>
    </row>
    <row r="12" spans="1:9" x14ac:dyDescent="0.25">
      <c r="A12" s="20">
        <v>39176</v>
      </c>
      <c r="B12" s="13" t="s">
        <v>37</v>
      </c>
      <c r="C12" s="14">
        <v>20505605111</v>
      </c>
      <c r="D12" s="15" t="s">
        <v>35</v>
      </c>
      <c r="E12" s="16" t="s">
        <v>38</v>
      </c>
      <c r="F12" s="35">
        <f>H11/1.19</f>
        <v>1200</v>
      </c>
    </row>
    <row r="13" spans="1:9" x14ac:dyDescent="0.25">
      <c r="A13" s="20">
        <v>39176</v>
      </c>
      <c r="B13" s="13" t="s">
        <v>39</v>
      </c>
      <c r="C13" s="14">
        <v>20100456495</v>
      </c>
      <c r="D13" s="15" t="s">
        <v>40</v>
      </c>
      <c r="E13" s="16" t="s">
        <v>41</v>
      </c>
    </row>
    <row r="14" spans="1:9" x14ac:dyDescent="0.25">
      <c r="A14" s="20">
        <v>39176</v>
      </c>
      <c r="B14" s="13" t="s">
        <v>42</v>
      </c>
      <c r="C14" s="21">
        <v>10099250068</v>
      </c>
      <c r="D14" s="22" t="s">
        <v>43</v>
      </c>
      <c r="E14" s="16" t="s">
        <v>44</v>
      </c>
    </row>
    <row r="15" spans="1:9" x14ac:dyDescent="0.25">
      <c r="A15" s="20">
        <v>39177</v>
      </c>
      <c r="B15" s="13" t="s">
        <v>45</v>
      </c>
      <c r="C15" s="14">
        <v>20100177774</v>
      </c>
      <c r="D15" s="15" t="s">
        <v>24</v>
      </c>
      <c r="E15" s="16" t="s">
        <v>46</v>
      </c>
    </row>
    <row r="16" spans="1:9" x14ac:dyDescent="0.25">
      <c r="A16" s="20">
        <v>39179</v>
      </c>
      <c r="B16" s="13" t="s">
        <v>47</v>
      </c>
      <c r="C16" s="14">
        <v>10411834315</v>
      </c>
      <c r="D16" s="15" t="s">
        <v>48</v>
      </c>
      <c r="E16" s="16" t="s">
        <v>49</v>
      </c>
    </row>
    <row r="17" spans="1:5" x14ac:dyDescent="0.25">
      <c r="A17" s="20">
        <v>39182</v>
      </c>
      <c r="B17" s="13" t="s">
        <v>50</v>
      </c>
      <c r="C17" s="14">
        <v>10256304002</v>
      </c>
      <c r="D17" s="15" t="s">
        <v>51</v>
      </c>
      <c r="E17" s="16" t="s">
        <v>52</v>
      </c>
    </row>
    <row r="18" spans="1:5" x14ac:dyDescent="0.25">
      <c r="A18" s="20">
        <v>39184</v>
      </c>
      <c r="B18" s="13" t="s">
        <v>53</v>
      </c>
      <c r="C18" s="21">
        <v>10102133485</v>
      </c>
      <c r="D18" s="22" t="s">
        <v>36</v>
      </c>
      <c r="E18" s="16" t="s">
        <v>54</v>
      </c>
    </row>
    <row r="19" spans="1:5" x14ac:dyDescent="0.25">
      <c r="A19" s="20">
        <v>39184</v>
      </c>
      <c r="B19" s="13" t="s">
        <v>55</v>
      </c>
      <c r="C19" s="21">
        <v>20299214584</v>
      </c>
      <c r="D19" s="22" t="s">
        <v>32</v>
      </c>
      <c r="E19" s="16" t="s">
        <v>56</v>
      </c>
    </row>
    <row r="20" spans="1:5" x14ac:dyDescent="0.25">
      <c r="A20" s="28">
        <v>39188</v>
      </c>
      <c r="B20" s="29" t="s">
        <v>57</v>
      </c>
      <c r="C20" s="30">
        <v>20100087198</v>
      </c>
      <c r="D20" s="31" t="s">
        <v>20</v>
      </c>
      <c r="E20" s="16" t="s">
        <v>58</v>
      </c>
    </row>
    <row r="21" spans="1:5" x14ac:dyDescent="0.25">
      <c r="A21" s="20">
        <v>39188</v>
      </c>
      <c r="B21" s="13" t="s">
        <v>59</v>
      </c>
      <c r="C21" s="14">
        <v>10100538861</v>
      </c>
      <c r="D21" s="15" t="s">
        <v>60</v>
      </c>
      <c r="E21" s="16" t="s">
        <v>61</v>
      </c>
    </row>
    <row r="22" spans="1:5" x14ac:dyDescent="0.25">
      <c r="A22" s="23">
        <v>39188</v>
      </c>
      <c r="B22" s="24" t="s">
        <v>62</v>
      </c>
      <c r="C22" s="33">
        <v>20100426235</v>
      </c>
      <c r="D22" s="34" t="s">
        <v>63</v>
      </c>
      <c r="E22" s="25" t="s">
        <v>64</v>
      </c>
    </row>
    <row r="23" spans="1:5" x14ac:dyDescent="0.25">
      <c r="A23" s="36"/>
      <c r="B23" s="36"/>
      <c r="C23" s="36"/>
      <c r="D23" s="36"/>
      <c r="E23" s="36"/>
    </row>
  </sheetData>
  <mergeCells count="3">
    <mergeCell ref="A1:A2"/>
    <mergeCell ref="C1:C2"/>
    <mergeCell ref="D1:D2"/>
  </mergeCells>
  <pageMargins left="0.7" right="0.7" top="0.75" bottom="0.75" header="0.3" footer="0.3"/>
  <pageSetup paperSize="9" orientation="portrait" horizontalDpi="4294967294" verticalDpi="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2016-11-06T05:18:47Z</dcterms:modified>
</cp:coreProperties>
</file>