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Hoja1" sheetId="2" r:id="rId1"/>
    <sheet name="Hoja2" sheetId="3" r:id="rId2"/>
    <sheet name="Hoja3" sheetId="7" r:id="rId3"/>
    <sheet name="Hoja4" sheetId="4" r:id="rId4"/>
    <sheet name="Hoja5" sheetId="5" r:id="rId5"/>
    <sheet name="Hoja6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7" l="1"/>
  <c r="C4" i="7"/>
  <c r="D4" i="7"/>
  <c r="E4" i="7"/>
  <c r="F4" i="7"/>
  <c r="B5" i="7"/>
  <c r="C5" i="7"/>
  <c r="D5" i="7"/>
  <c r="E5" i="7"/>
  <c r="F5" i="7"/>
  <c r="B6" i="7"/>
  <c r="C6" i="7"/>
  <c r="D6" i="7"/>
  <c r="E6" i="7"/>
  <c r="F6" i="7"/>
  <c r="B7" i="7"/>
  <c r="C7" i="7"/>
  <c r="D7" i="7"/>
  <c r="E7" i="7"/>
  <c r="F7" i="7"/>
  <c r="B8" i="7"/>
  <c r="C8" i="7"/>
  <c r="D8" i="7"/>
  <c r="E8" i="7"/>
  <c r="F8" i="7"/>
  <c r="B9" i="7"/>
  <c r="C9" i="7"/>
  <c r="D9" i="7"/>
  <c r="E9" i="7"/>
  <c r="F9" i="7"/>
  <c r="B10" i="7"/>
  <c r="C10" i="7"/>
  <c r="D10" i="7"/>
  <c r="E10" i="7"/>
  <c r="F10" i="7"/>
  <c r="B11" i="7"/>
  <c r="C11" i="7"/>
  <c r="D11" i="7"/>
  <c r="E11" i="7"/>
  <c r="F11" i="7"/>
  <c r="B12" i="7"/>
  <c r="C12" i="7"/>
  <c r="D12" i="7"/>
  <c r="E12" i="7"/>
  <c r="F12" i="7"/>
  <c r="B13" i="7"/>
  <c r="C13" i="7"/>
  <c r="D13" i="7"/>
  <c r="E13" i="7"/>
  <c r="F13" i="7"/>
  <c r="B14" i="7"/>
  <c r="C14" i="7"/>
  <c r="D14" i="7"/>
  <c r="E14" i="7"/>
  <c r="F14" i="7"/>
  <c r="B15" i="7"/>
  <c r="C15" i="7"/>
  <c r="D15" i="7"/>
  <c r="E15" i="7"/>
  <c r="F15" i="7"/>
  <c r="B16" i="7"/>
  <c r="C16" i="7"/>
  <c r="D16" i="7"/>
  <c r="E16" i="7"/>
  <c r="F16" i="7"/>
  <c r="B17" i="7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B20" i="7"/>
  <c r="C20" i="7"/>
  <c r="D20" i="7"/>
  <c r="E20" i="7"/>
  <c r="F20" i="7"/>
  <c r="B21" i="7"/>
  <c r="C21" i="7"/>
  <c r="D21" i="7"/>
  <c r="E21" i="7"/>
  <c r="F21" i="7"/>
  <c r="B22" i="7"/>
  <c r="C22" i="7"/>
  <c r="D22" i="7"/>
  <c r="E22" i="7"/>
  <c r="F22" i="7"/>
  <c r="B23" i="7"/>
  <c r="C23" i="7"/>
  <c r="D23" i="7"/>
  <c r="E23" i="7"/>
  <c r="F23" i="7"/>
  <c r="B24" i="7"/>
  <c r="C24" i="7"/>
  <c r="D24" i="7"/>
  <c r="E24" i="7"/>
  <c r="F24" i="7"/>
  <c r="B25" i="7"/>
  <c r="C25" i="7"/>
  <c r="D25" i="7"/>
  <c r="E25" i="7"/>
  <c r="F25" i="7"/>
  <c r="C3" i="7"/>
  <c r="D3" i="7"/>
  <c r="E3" i="7"/>
  <c r="F3" i="7"/>
  <c r="B3" i="7"/>
  <c r="G9" i="5" l="1"/>
  <c r="E9" i="5"/>
  <c r="G8" i="5"/>
  <c r="E8" i="5"/>
  <c r="G7" i="5"/>
  <c r="E7" i="5"/>
  <c r="G6" i="5"/>
  <c r="E6" i="5"/>
  <c r="G5" i="5"/>
  <c r="E5" i="5"/>
  <c r="G4" i="5"/>
  <c r="E4" i="5"/>
  <c r="G3" i="5"/>
  <c r="E3" i="5"/>
  <c r="E10" i="5" l="1"/>
  <c r="F6" i="5" s="1"/>
  <c r="E15" i="5"/>
  <c r="G10" i="5"/>
  <c r="F7" i="5"/>
  <c r="F9" i="5"/>
  <c r="F4" i="5"/>
  <c r="F8" i="5"/>
  <c r="F5" i="5"/>
  <c r="F3" i="5"/>
  <c r="G11" i="2" l="1"/>
  <c r="H11" i="2" s="1"/>
  <c r="I11" i="2" s="1"/>
  <c r="G8" i="2"/>
  <c r="G20" i="2"/>
  <c r="H20" i="2" s="1"/>
  <c r="I20" i="2" s="1"/>
  <c r="G19" i="2"/>
  <c r="H19" i="2" s="1"/>
  <c r="I19" i="2" s="1"/>
  <c r="G17" i="2"/>
  <c r="H17" i="2" s="1"/>
  <c r="I17" i="2" s="1"/>
  <c r="G16" i="2"/>
  <c r="H16" i="2" s="1"/>
  <c r="I16" i="2" s="1"/>
  <c r="G14" i="2"/>
  <c r="H14" i="2" s="1"/>
  <c r="I14" i="2" s="1"/>
  <c r="G13" i="2"/>
  <c r="H13" i="2" s="1"/>
  <c r="I13" i="2" s="1"/>
  <c r="G9" i="2"/>
  <c r="H9" i="2" s="1"/>
  <c r="I9" i="2" s="1"/>
  <c r="D10" i="2"/>
  <c r="D12" i="2" s="1"/>
  <c r="D18" i="2" s="1"/>
  <c r="D22" i="2" s="1"/>
  <c r="D24" i="2" s="1"/>
  <c r="E10" i="2"/>
  <c r="E12" i="2" s="1"/>
  <c r="E18" i="2" s="1"/>
  <c r="E22" i="2" s="1"/>
  <c r="E24" i="2" s="1"/>
  <c r="F10" i="2"/>
  <c r="F12" i="2" s="1"/>
  <c r="F18" i="2" s="1"/>
  <c r="F22" i="2" s="1"/>
  <c r="F24" i="2" s="1"/>
  <c r="C10" i="2"/>
  <c r="C12" i="2" s="1"/>
  <c r="C18" i="2" s="1"/>
  <c r="C22" i="2" s="1"/>
  <c r="C24" i="2" s="1"/>
  <c r="G10" i="2" l="1"/>
  <c r="G12" i="2"/>
  <c r="G18" i="2" s="1"/>
  <c r="G22" i="2" s="1"/>
  <c r="G23" i="2" s="1"/>
  <c r="G24" i="2" s="1"/>
  <c r="H8" i="2"/>
  <c r="I8" i="2" s="1"/>
  <c r="I10" i="2" s="1"/>
  <c r="I12" i="2" s="1"/>
  <c r="I18" i="2" s="1"/>
  <c r="I22" i="2" s="1"/>
  <c r="H10" i="2" l="1"/>
  <c r="H12" i="2" s="1"/>
  <c r="H18" i="2" s="1"/>
  <c r="H22" i="2" s="1"/>
  <c r="H23" i="2" s="1"/>
  <c r="H24" i="2" s="1"/>
  <c r="I23" i="2"/>
  <c r="I24" i="2" s="1"/>
</calcChain>
</file>

<file path=xl/sharedStrings.xml><?xml version="1.0" encoding="utf-8"?>
<sst xmlns="http://schemas.openxmlformats.org/spreadsheetml/2006/main" count="67" uniqueCount="66">
  <si>
    <t>Ingresos de Actividades Ordinarias</t>
  </si>
  <si>
    <t>Ventas Netas de Bienes</t>
  </si>
  <si>
    <t>Total de Ingresos de Actividades Ordinarias</t>
  </si>
  <si>
    <t>Costo de Ventas</t>
  </si>
  <si>
    <t>Ganancia (Pérdida) Bruta</t>
  </si>
  <si>
    <t>Gastos de Ventas y Distribución</t>
  </si>
  <si>
    <t>Gastos de Administración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</si>
  <si>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</si>
  <si>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</si>
  <si>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</si>
  <si>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</si>
  <si>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Ingresos Financieros</t>
  </si>
  <si>
    <t>Gastos Financieros</t>
  </si>
  <si>
    <t>Diferencias de Cambio neto</t>
  </si>
  <si>
    <t>Resultado antes de Impuesto a las Ganancias</t>
  </si>
  <si>
    <t>Gasto por Impuesto a las Ganancias</t>
  </si>
  <si>
    <t>Ganancia (Pérdida) Neta del Ejercicio</t>
  </si>
  <si>
    <t>Otros Ingresos Operacionales</t>
  </si>
  <si>
    <t>Estado de Ganancias y Perdidas</t>
  </si>
  <si>
    <t>Año 1</t>
  </si>
  <si>
    <t>Año 2</t>
  </si>
  <si>
    <t>Año 3</t>
  </si>
  <si>
    <t>Año 4</t>
  </si>
  <si>
    <t>Proyección 1</t>
  </si>
  <si>
    <t>Proyección 2</t>
  </si>
  <si>
    <t>Proyección 3</t>
  </si>
  <si>
    <t>Tasa de Crecimiento de Ventas</t>
  </si>
  <si>
    <t>Tasa de Crecimiento de Costos</t>
  </si>
  <si>
    <t>Serie1</t>
  </si>
  <si>
    <t>Serie2</t>
  </si>
  <si>
    <t>Serie3</t>
  </si>
  <si>
    <t>Serie4</t>
  </si>
  <si>
    <t>Serie5</t>
  </si>
  <si>
    <t>Clases</t>
  </si>
  <si>
    <t>Sección</t>
  </si>
  <si>
    <t>Num. Alumnos</t>
  </si>
  <si>
    <t>Restricciones</t>
  </si>
  <si>
    <t>Valor</t>
  </si>
  <si>
    <t>A</t>
  </si>
  <si>
    <t>A + B = 85</t>
  </si>
  <si>
    <t>B</t>
  </si>
  <si>
    <t>C +D = 65</t>
  </si>
  <si>
    <t>C</t>
  </si>
  <si>
    <t>B + C = 80</t>
  </si>
  <si>
    <t>D</t>
  </si>
  <si>
    <t>A + D = 70</t>
  </si>
  <si>
    <t>B + 2*C = 100</t>
  </si>
  <si>
    <t xml:space="preserve">A + B + C  + D = 150 </t>
  </si>
  <si>
    <t xml:space="preserve">Publicación </t>
  </si>
  <si>
    <t>Costo por Aviso</t>
  </si>
  <si>
    <t>Audiencia</t>
  </si>
  <si>
    <t>Cantidad de Avisos</t>
  </si>
  <si>
    <t>Costo</t>
  </si>
  <si>
    <t>Porcentaje</t>
  </si>
  <si>
    <t>Audiencia Total</t>
  </si>
  <si>
    <t>Pub1</t>
  </si>
  <si>
    <t>Pub2</t>
  </si>
  <si>
    <t>Pub3</t>
  </si>
  <si>
    <t>Pub4</t>
  </si>
  <si>
    <t>Pub5</t>
  </si>
  <si>
    <t>Pub6</t>
  </si>
  <si>
    <t>Pub7</t>
  </si>
  <si>
    <t>Presupuesto</t>
  </si>
  <si>
    <t>Cantidad de avisos mínima por publicación</t>
  </si>
  <si>
    <t>Lo invertido en Pub3 y Pub4 no debe superar los</t>
  </si>
  <si>
    <t>Máximo Presupuesto por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</si>
</sst>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96969"/>
      <name val="Arial"/>
      <family val="2"/>
    </font>
    <font>
      <sz val="8"/>
      <color rgb="FF666666"/>
      <name val="Arial"/>
      <family val="2"/>
    </font>
    <font>
      <sz val="8"/>
      <color rgb="FF696969"/>
      <name val="Arial"/>
      <family val="2"/>
    </font>
    <font>
      <sz val="8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 indent="2"/>
    </xf>
    <xf numFmtId="3" fontId="4" fillId="2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164" fontId="0" fillId="0" borderId="0" xfId="1" applyFont="1"/>
    <xf numFmtId="9" fontId="0" fillId="0" borderId="0" xfId="0" applyNumberFormat="1"/>
    <xf numFmtId="0" fontId="6" fillId="0" borderId="0" xfId="0" applyFont="1"/>
    <xf numFmtId="0" fontId="6" fillId="0" borderId="1" xfId="0" applyFont="1" applyBorder="1"/>
    <xf numFmtId="0" fontId="0" fillId="4" borderId="1" xfId="0" applyFont="1" applyFill="1" applyBorder="1"/>
    <xf numFmtId="0" fontId="0" fillId="0" borderId="0" xfId="0" applyFont="1"/>
    <xf numFmtId="0" fontId="0" fillId="4" borderId="0" xfId="0" applyFont="1" applyFill="1"/>
    <xf numFmtId="0" fontId="0" fillId="0" borderId="2" xfId="0" applyFont="1" applyBorder="1"/>
    <xf numFmtId="165" fontId="0" fillId="0" borderId="0" xfId="1" applyNumberFormat="1" applyFont="1"/>
    <xf numFmtId="165" fontId="0" fillId="0" borderId="0" xfId="0" applyNumberFormat="1"/>
    <xf numFmtId="10" fontId="0" fillId="0" borderId="0" xfId="2" applyNumberFormat="1" applyFont="1"/>
    <xf numFmtId="164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1" max="1" width="2.7109375" customWidth="1"/>
    <col min="2" max="2" width="61.85546875" bestFit="1" customWidth="1"/>
    <col min="3" max="6" width="8.85546875" customWidth="1"/>
    <col min="7" max="9" width="11" bestFit="1" customWidth="1"/>
  </cols>
  <sheetData>
    <row r="2" spans="2:9" x14ac:dyDescent="0.25">
      <c r="C2" t="s">
        <v>26</v>
      </c>
      <c r="G2" s="8">
        <v>0.05</v>
      </c>
    </row>
    <row r="3" spans="2:9" x14ac:dyDescent="0.25">
      <c r="C3" t="s">
        <v>27</v>
      </c>
      <c r="G3" s="8">
        <v>0.04</v>
      </c>
    </row>
    <row r="5" spans="2:9" x14ac:dyDescent="0.25">
      <c r="B5" s="1" t="s">
        <v>18</v>
      </c>
    </row>
    <row r="6" spans="2:9" x14ac:dyDescent="0.25">
      <c r="C6" s="1" t="s">
        <v>19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24</v>
      </c>
      <c r="I6" s="1" t="s">
        <v>25</v>
      </c>
    </row>
    <row r="7" spans="2:9" x14ac:dyDescent="0.25">
      <c r="B7" s="1" t="s">
        <v>0</v>
      </c>
    </row>
    <row r="8" spans="2:9" x14ac:dyDescent="0.25">
      <c r="B8" s="2" t="s">
        <v>1</v>
      </c>
      <c r="C8" s="3">
        <v>2047739</v>
      </c>
      <c r="D8" s="3">
        <v>2006165</v>
      </c>
      <c r="E8" s="3">
        <v>2262878</v>
      </c>
      <c r="F8" s="3">
        <v>2529996</v>
      </c>
      <c r="G8" s="3">
        <f>F8*(1+$G$2)</f>
        <v>2656495.8000000003</v>
      </c>
      <c r="H8" s="3">
        <f t="shared" ref="H8:I8" si="0">G8*(1+$G$2)</f>
        <v>2789320.5900000003</v>
      </c>
      <c r="I8" s="3">
        <f t="shared" si="0"/>
        <v>2928786.6195000005</v>
      </c>
    </row>
    <row r="9" spans="2:9" x14ac:dyDescent="0.25">
      <c r="B9" s="2" t="s">
        <v>17</v>
      </c>
      <c r="C9" s="5">
        <v>0</v>
      </c>
      <c r="D9" s="5">
        <v>0</v>
      </c>
      <c r="E9" s="3">
        <v>27503</v>
      </c>
      <c r="F9" s="3">
        <v>36416</v>
      </c>
      <c r="G9" s="3">
        <f>AVERAGE(C9:F9)</f>
        <v>15979.75</v>
      </c>
      <c r="H9" s="3">
        <f>G9</f>
        <v>15979.75</v>
      </c>
      <c r="I9" s="3">
        <f>H9</f>
        <v>15979.75</v>
      </c>
    </row>
    <row r="10" spans="2:9" x14ac:dyDescent="0.25">
      <c r="B10" s="1" t="s">
        <v>2</v>
      </c>
      <c r="C10" s="4">
        <f>C8+C9</f>
        <v>2047739</v>
      </c>
      <c r="D10" s="4">
        <f t="shared" ref="D10:F10" si="1">D8+D9</f>
        <v>2006165</v>
      </c>
      <c r="E10" s="4">
        <f t="shared" si="1"/>
        <v>2290381</v>
      </c>
      <c r="F10" s="4">
        <f t="shared" si="1"/>
        <v>2566412</v>
      </c>
      <c r="G10" s="4">
        <f t="shared" ref="G10" si="2">G8+G9</f>
        <v>2672475.5500000003</v>
      </c>
      <c r="H10" s="4">
        <f t="shared" ref="H10" si="3">H8+H9</f>
        <v>2805300.3400000003</v>
      </c>
      <c r="I10" s="4">
        <f t="shared" ref="I10" si="4">I8+I9</f>
        <v>2944766.3695000005</v>
      </c>
    </row>
    <row r="11" spans="2:9" x14ac:dyDescent="0.25">
      <c r="B11" s="2" t="s">
        <v>3</v>
      </c>
      <c r="C11" s="3">
        <v>-1573771</v>
      </c>
      <c r="D11" s="3">
        <v>-1556227</v>
      </c>
      <c r="E11" s="3">
        <v>-1724242</v>
      </c>
      <c r="F11" s="3">
        <v>-1990855</v>
      </c>
      <c r="G11" s="3">
        <f>F11*(1+$G$3)</f>
        <v>-2070489.2000000002</v>
      </c>
      <c r="H11" s="3">
        <f t="shared" ref="H11:I11" si="5">G11*(1+$G$3)</f>
        <v>-2153308.7680000002</v>
      </c>
      <c r="I11" s="3">
        <f t="shared" si="5"/>
        <v>-2239441.1187200001</v>
      </c>
    </row>
    <row r="12" spans="2:9" x14ac:dyDescent="0.25">
      <c r="B12" s="1" t="s">
        <v>4</v>
      </c>
      <c r="C12" s="4">
        <f>C10+C11</f>
        <v>473968</v>
      </c>
      <c r="D12" s="4">
        <f t="shared" ref="D12:F12" si="6">D10+D11</f>
        <v>449938</v>
      </c>
      <c r="E12" s="4">
        <f t="shared" si="6"/>
        <v>566139</v>
      </c>
      <c r="F12" s="4">
        <f t="shared" si="6"/>
        <v>575557</v>
      </c>
      <c r="G12" s="4">
        <f t="shared" ref="G12" si="7">G10+G11</f>
        <v>601986.35000000009</v>
      </c>
      <c r="H12" s="4">
        <f t="shared" ref="H12" si="8">H10+H11</f>
        <v>651991.57200000016</v>
      </c>
      <c r="I12" s="4">
        <f t="shared" ref="I12" si="9">I10+I11</f>
        <v>705325.25078000035</v>
      </c>
    </row>
    <row r="13" spans="2:9" x14ac:dyDescent="0.25">
      <c r="B13" s="2" t="s">
        <v>5</v>
      </c>
      <c r="C13" s="3">
        <v>-166517</v>
      </c>
      <c r="D13" s="3">
        <v>-161671</v>
      </c>
      <c r="E13" s="3">
        <v>-182411</v>
      </c>
      <c r="F13" s="3">
        <v>-190856</v>
      </c>
      <c r="G13" s="3">
        <f>F13*1.04</f>
        <v>-198490.24000000002</v>
      </c>
      <c r="H13" s="3">
        <f t="shared" ref="H13:I13" si="10">G13*1.04</f>
        <v>-206429.84960000002</v>
      </c>
      <c r="I13" s="3">
        <f t="shared" si="10"/>
        <v>-214687.04358400003</v>
      </c>
    </row>
    <row r="14" spans="2:9" x14ac:dyDescent="0.25">
      <c r="B14" s="2" t="s">
        <v>6</v>
      </c>
      <c r="C14" s="3">
        <v>-82212</v>
      </c>
      <c r="D14" s="3">
        <v>-74481</v>
      </c>
      <c r="E14" s="3">
        <v>-86352</v>
      </c>
      <c r="F14" s="3">
        <v>-95271</v>
      </c>
      <c r="G14" s="3">
        <f>F14*1.03</f>
        <v>-98129.13</v>
      </c>
      <c r="H14" s="3">
        <f t="shared" ref="H14:I14" si="11">G14*1.03</f>
        <v>-101073.00390000001</v>
      </c>
      <c r="I14" s="3">
        <f t="shared" si="11"/>
        <v>-104105.19401700002</v>
      </c>
    </row>
    <row r="15" spans="2:9" x14ac:dyDescent="0.25">
      <c r="B15" s="2" t="s">
        <v>7</v>
      </c>
      <c r="C15" s="3">
        <v>7122</v>
      </c>
      <c r="D15" s="6">
        <v>831</v>
      </c>
      <c r="E15" s="5">
        <v>0</v>
      </c>
      <c r="F15" s="5">
        <v>0</v>
      </c>
      <c r="G15" s="5"/>
      <c r="H15" s="5"/>
      <c r="I15" s="5"/>
    </row>
    <row r="16" spans="2:9" x14ac:dyDescent="0.25">
      <c r="B16" s="2" t="s">
        <v>8</v>
      </c>
      <c r="C16" s="3">
        <v>14018</v>
      </c>
      <c r="D16" s="3">
        <v>28919</v>
      </c>
      <c r="E16" s="3">
        <v>6589</v>
      </c>
      <c r="F16" s="3">
        <v>8110</v>
      </c>
      <c r="G16" s="3">
        <f>AVERAGE(C16:F16)</f>
        <v>14409</v>
      </c>
      <c r="H16" s="3">
        <f>G16</f>
        <v>14409</v>
      </c>
      <c r="I16" s="3">
        <f>H16</f>
        <v>14409</v>
      </c>
    </row>
    <row r="17" spans="2:9" x14ac:dyDescent="0.25">
      <c r="B17" s="2" t="s">
        <v>9</v>
      </c>
      <c r="C17" s="3">
        <v>-12297</v>
      </c>
      <c r="D17" s="3">
        <v>-7149</v>
      </c>
      <c r="E17" s="3">
        <v>-5091</v>
      </c>
      <c r="F17" s="5">
        <v>0</v>
      </c>
      <c r="G17" s="3">
        <f>AVERAGE(C17:F17)</f>
        <v>-6134.25</v>
      </c>
      <c r="H17" s="3">
        <f>G17</f>
        <v>-6134.25</v>
      </c>
      <c r="I17" s="3">
        <f>H17</f>
        <v>-6134.25</v>
      </c>
    </row>
    <row r="18" spans="2:9" x14ac:dyDescent="0.25">
      <c r="B18" s="1" t="s">
        <v>10</v>
      </c>
      <c r="C18" s="4">
        <f>SUM(C12:C17)</f>
        <v>234082</v>
      </c>
      <c r="D18" s="4">
        <f t="shared" ref="D18:F18" si="12">SUM(D12:D17)</f>
        <v>236387</v>
      </c>
      <c r="E18" s="4">
        <f t="shared" si="12"/>
        <v>298874</v>
      </c>
      <c r="F18" s="4">
        <f t="shared" si="12"/>
        <v>297540</v>
      </c>
      <c r="G18" s="4">
        <f t="shared" ref="G18" si="13">SUM(G12:G17)</f>
        <v>313641.7300000001</v>
      </c>
      <c r="H18" s="4">
        <f t="shared" ref="H18" si="14">SUM(H12:H17)</f>
        <v>352763.46850000013</v>
      </c>
      <c r="I18" s="4">
        <f t="shared" ref="I18" si="15">SUM(I12:I17)</f>
        <v>394807.76317900029</v>
      </c>
    </row>
    <row r="19" spans="2:9" x14ac:dyDescent="0.25">
      <c r="B19" s="2" t="s">
        <v>11</v>
      </c>
      <c r="C19" s="3">
        <v>180775</v>
      </c>
      <c r="D19" s="3">
        <v>58717</v>
      </c>
      <c r="E19" s="3">
        <v>42667</v>
      </c>
      <c r="F19" s="3">
        <v>7457</v>
      </c>
      <c r="G19" s="3">
        <f>AVERAGE(C19:F19)</f>
        <v>72404</v>
      </c>
      <c r="H19" s="3">
        <f>G19</f>
        <v>72404</v>
      </c>
      <c r="I19" s="3">
        <f>H19</f>
        <v>72404</v>
      </c>
    </row>
    <row r="20" spans="2:9" x14ac:dyDescent="0.25">
      <c r="B20" s="2" t="s">
        <v>12</v>
      </c>
      <c r="C20" s="3">
        <v>-33407</v>
      </c>
      <c r="D20" s="3">
        <v>-36795</v>
      </c>
      <c r="E20" s="3">
        <v>-26924</v>
      </c>
      <c r="F20" s="3">
        <v>-26815</v>
      </c>
      <c r="G20" s="3">
        <f>AVERAGE(C20:F20)</f>
        <v>-30985.25</v>
      </c>
      <c r="H20" s="3">
        <f>G20</f>
        <v>-30985.25</v>
      </c>
      <c r="I20" s="3">
        <f>H20</f>
        <v>-30985.25</v>
      </c>
    </row>
    <row r="21" spans="2:9" x14ac:dyDescent="0.25">
      <c r="B21" s="2" t="s">
        <v>13</v>
      </c>
      <c r="C21" s="5">
        <v>0</v>
      </c>
      <c r="D21" s="5">
        <v>0</v>
      </c>
      <c r="E21" s="6">
        <v>245</v>
      </c>
      <c r="F21" s="3">
        <v>5482</v>
      </c>
      <c r="G21" s="3"/>
      <c r="H21" s="3"/>
      <c r="I21" s="3"/>
    </row>
    <row r="22" spans="2:9" x14ac:dyDescent="0.25">
      <c r="B22" s="1" t="s">
        <v>14</v>
      </c>
      <c r="C22" s="4">
        <f>SUM(C18:C21)</f>
        <v>381450</v>
      </c>
      <c r="D22" s="4">
        <f t="shared" ref="D22:F22" si="16">SUM(D18:D21)</f>
        <v>258309</v>
      </c>
      <c r="E22" s="4">
        <f t="shared" si="16"/>
        <v>314862</v>
      </c>
      <c r="F22" s="4">
        <f t="shared" si="16"/>
        <v>283664</v>
      </c>
      <c r="G22" s="4">
        <f t="shared" ref="G22" si="17">SUM(G18:G21)</f>
        <v>355060.4800000001</v>
      </c>
      <c r="H22" s="4">
        <f t="shared" ref="H22" si="18">SUM(H18:H21)</f>
        <v>394182.21850000013</v>
      </c>
      <c r="I22" s="4">
        <f t="shared" ref="I22" si="19">SUM(I18:I21)</f>
        <v>436226.51317900029</v>
      </c>
    </row>
    <row r="23" spans="2:9" x14ac:dyDescent="0.25">
      <c r="B23" s="2" t="s">
        <v>15</v>
      </c>
      <c r="C23" s="3">
        <v>-88640</v>
      </c>
      <c r="D23" s="3">
        <v>-76678</v>
      </c>
      <c r="E23" s="3">
        <v>-88745</v>
      </c>
      <c r="F23" s="3">
        <v>-88565</v>
      </c>
      <c r="G23" s="3">
        <f>-G22*0.3</f>
        <v>-106518.14400000003</v>
      </c>
      <c r="H23" s="3">
        <f t="shared" ref="H23:I23" si="20">-H22*0.3</f>
        <v>-118254.66555000003</v>
      </c>
      <c r="I23" s="3">
        <f t="shared" si="20"/>
        <v>-130867.95395370008</v>
      </c>
    </row>
    <row r="24" spans="2:9" x14ac:dyDescent="0.25">
      <c r="B24" s="1" t="s">
        <v>16</v>
      </c>
      <c r="C24" s="4">
        <f>C22+C23</f>
        <v>292810</v>
      </c>
      <c r="D24" s="4">
        <f t="shared" ref="D24:F24" si="21">D22+D23</f>
        <v>181631</v>
      </c>
      <c r="E24" s="4">
        <f t="shared" si="21"/>
        <v>226117</v>
      </c>
      <c r="F24" s="4">
        <f t="shared" si="21"/>
        <v>195099</v>
      </c>
      <c r="G24" s="4">
        <f t="shared" ref="G24" si="22">G22+G23</f>
        <v>248542.33600000007</v>
      </c>
      <c r="H24" s="4">
        <f t="shared" ref="H24" si="23">H22+H23</f>
        <v>275927.5529500001</v>
      </c>
      <c r="I24" s="4">
        <f t="shared" ref="I24" si="24">I22+I23</f>
        <v>305358.55922530021</v>
      </c>
    </row>
    <row r="26" spans="2:9" x14ac:dyDescent="0.25">
      <c r="C26" s="7"/>
      <c r="D26" s="7"/>
      <c r="E26" s="7"/>
      <c r="F26" s="7"/>
    </row>
  </sheetData>
  <pageMargins left="0.7" right="0.7" top="0.75" bottom="0.75" header="0.3" footer="0.3"/>
  <pageSetup orientation="portrait" r:id="rId1"/>
  <ignoredErrors>
    <ignoredError sqref="G18:I18 G11:I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workbookViewId="0">
      <selection activeCell="I10" sqref="I10"/>
    </sheetView>
  </sheetViews>
  <sheetFormatPr baseColWidth="10" defaultRowHeight="15" x14ac:dyDescent="0.25"/>
  <cols>
    <col min="1" max="1" width="3.85546875" customWidth="1"/>
    <col min="2" max="6" width="10.7109375" customWidth="1"/>
  </cols>
  <sheetData>
    <row r="2" spans="2:7" x14ac:dyDescent="0.25">
      <c r="B2" s="9" t="s">
        <v>28</v>
      </c>
      <c r="C2" s="9" t="s">
        <v>29</v>
      </c>
      <c r="D2" s="9" t="s">
        <v>30</v>
      </c>
      <c r="E2" s="9" t="s">
        <v>31</v>
      </c>
      <c r="F2" s="9" t="s">
        <v>32</v>
      </c>
      <c r="G2" s="9"/>
    </row>
    <row r="3" spans="2:7" x14ac:dyDescent="0.25">
      <c r="B3">
        <v>1</v>
      </c>
      <c r="C3">
        <v>3</v>
      </c>
      <c r="D3">
        <v>6</v>
      </c>
      <c r="E3">
        <v>3</v>
      </c>
      <c r="F3">
        <v>1</v>
      </c>
    </row>
    <row r="4" spans="2:7" x14ac:dyDescent="0.25">
      <c r="B4">
        <v>4</v>
      </c>
      <c r="C4">
        <v>4</v>
      </c>
      <c r="D4">
        <v>1</v>
      </c>
      <c r="E4">
        <v>7</v>
      </c>
      <c r="F4">
        <v>1</v>
      </c>
    </row>
    <row r="5" spans="2:7" x14ac:dyDescent="0.25">
      <c r="B5">
        <v>9</v>
      </c>
      <c r="C5">
        <v>1</v>
      </c>
      <c r="D5">
        <v>3</v>
      </c>
      <c r="E5">
        <v>7</v>
      </c>
      <c r="F5">
        <v>4</v>
      </c>
    </row>
    <row r="6" spans="2:7" x14ac:dyDescent="0.25">
      <c r="B6">
        <v>10</v>
      </c>
      <c r="C6">
        <v>8</v>
      </c>
      <c r="D6">
        <v>2</v>
      </c>
      <c r="E6">
        <v>10</v>
      </c>
      <c r="F6">
        <v>8</v>
      </c>
    </row>
    <row r="7" spans="2:7" x14ac:dyDescent="0.25">
      <c r="B7">
        <v>4</v>
      </c>
      <c r="C7">
        <v>8</v>
      </c>
      <c r="D7">
        <v>9</v>
      </c>
      <c r="E7">
        <v>4</v>
      </c>
      <c r="F7">
        <v>6</v>
      </c>
    </row>
    <row r="8" spans="2:7" x14ac:dyDescent="0.25">
      <c r="B8">
        <v>2</v>
      </c>
      <c r="C8">
        <v>4</v>
      </c>
      <c r="D8">
        <v>1</v>
      </c>
      <c r="E8">
        <v>1</v>
      </c>
      <c r="F8">
        <v>9</v>
      </c>
    </row>
    <row r="9" spans="2:7" x14ac:dyDescent="0.25">
      <c r="B9">
        <v>1</v>
      </c>
      <c r="C9">
        <v>3</v>
      </c>
      <c r="D9">
        <v>8</v>
      </c>
      <c r="E9">
        <v>4</v>
      </c>
      <c r="F9">
        <v>9</v>
      </c>
    </row>
    <row r="10" spans="2:7" x14ac:dyDescent="0.25">
      <c r="B10">
        <v>3</v>
      </c>
      <c r="C10">
        <v>1</v>
      </c>
      <c r="D10">
        <v>5</v>
      </c>
      <c r="E10">
        <v>10</v>
      </c>
      <c r="F10">
        <v>7</v>
      </c>
    </row>
    <row r="11" spans="2:7" x14ac:dyDescent="0.25">
      <c r="B11">
        <v>6</v>
      </c>
      <c r="C11">
        <v>4</v>
      </c>
      <c r="D11">
        <v>2</v>
      </c>
      <c r="E11">
        <v>2</v>
      </c>
      <c r="F11">
        <v>2</v>
      </c>
    </row>
    <row r="12" spans="2:7" x14ac:dyDescent="0.25">
      <c r="B12">
        <v>5</v>
      </c>
      <c r="C12">
        <v>5</v>
      </c>
      <c r="D12">
        <v>10</v>
      </c>
      <c r="E12">
        <v>9</v>
      </c>
      <c r="F12">
        <v>8</v>
      </c>
    </row>
    <row r="13" spans="2:7" x14ac:dyDescent="0.25">
      <c r="B13">
        <v>7</v>
      </c>
      <c r="C13">
        <v>6</v>
      </c>
      <c r="D13">
        <v>10</v>
      </c>
      <c r="E13">
        <v>5</v>
      </c>
      <c r="F13">
        <v>1</v>
      </c>
    </row>
    <row r="14" spans="2:7" x14ac:dyDescent="0.25">
      <c r="B14">
        <v>3</v>
      </c>
      <c r="C14">
        <v>5</v>
      </c>
      <c r="D14">
        <v>9</v>
      </c>
      <c r="E14">
        <v>4</v>
      </c>
      <c r="F14">
        <v>10</v>
      </c>
    </row>
    <row r="15" spans="2:7" x14ac:dyDescent="0.25">
      <c r="B15">
        <v>4</v>
      </c>
      <c r="C15">
        <v>9</v>
      </c>
      <c r="D15">
        <v>10</v>
      </c>
      <c r="E15">
        <v>2</v>
      </c>
      <c r="F15">
        <v>5</v>
      </c>
    </row>
    <row r="16" spans="2:7" x14ac:dyDescent="0.25">
      <c r="B16">
        <v>7</v>
      </c>
      <c r="C16">
        <v>10</v>
      </c>
      <c r="D16">
        <v>6</v>
      </c>
      <c r="E16">
        <v>9</v>
      </c>
      <c r="F16">
        <v>2</v>
      </c>
    </row>
    <row r="17" spans="2:6" x14ac:dyDescent="0.25">
      <c r="B17">
        <v>1</v>
      </c>
      <c r="C17">
        <v>2</v>
      </c>
      <c r="D17">
        <v>8</v>
      </c>
      <c r="E17">
        <v>4</v>
      </c>
      <c r="F17">
        <v>6</v>
      </c>
    </row>
    <row r="18" spans="2:6" x14ac:dyDescent="0.25">
      <c r="B18">
        <v>3</v>
      </c>
      <c r="C18">
        <v>5</v>
      </c>
      <c r="D18">
        <v>10</v>
      </c>
      <c r="E18">
        <v>9</v>
      </c>
      <c r="F18">
        <v>5</v>
      </c>
    </row>
    <row r="19" spans="2:6" x14ac:dyDescent="0.25">
      <c r="B19">
        <v>5</v>
      </c>
      <c r="C19">
        <v>1</v>
      </c>
      <c r="D19">
        <v>8</v>
      </c>
      <c r="E19">
        <v>7</v>
      </c>
      <c r="F19">
        <v>9</v>
      </c>
    </row>
    <row r="20" spans="2:6" x14ac:dyDescent="0.25">
      <c r="B20">
        <v>7</v>
      </c>
      <c r="C20">
        <v>4</v>
      </c>
      <c r="D20">
        <v>7</v>
      </c>
      <c r="E20">
        <v>6</v>
      </c>
      <c r="F20">
        <v>4</v>
      </c>
    </row>
    <row r="21" spans="2:6" x14ac:dyDescent="0.25">
      <c r="B21">
        <v>1</v>
      </c>
      <c r="C21">
        <v>2</v>
      </c>
      <c r="D21">
        <v>8</v>
      </c>
      <c r="E21">
        <v>2</v>
      </c>
      <c r="F21">
        <v>1</v>
      </c>
    </row>
    <row r="22" spans="2:6" x14ac:dyDescent="0.25">
      <c r="B22">
        <v>9</v>
      </c>
      <c r="C22">
        <v>2</v>
      </c>
      <c r="D22">
        <v>3</v>
      </c>
      <c r="E22">
        <v>3</v>
      </c>
      <c r="F22">
        <v>7</v>
      </c>
    </row>
    <row r="23" spans="2:6" x14ac:dyDescent="0.25">
      <c r="B23">
        <v>5</v>
      </c>
      <c r="C23">
        <v>7</v>
      </c>
      <c r="D23">
        <v>9</v>
      </c>
      <c r="E23">
        <v>8</v>
      </c>
      <c r="F23">
        <v>5</v>
      </c>
    </row>
    <row r="24" spans="2:6" x14ac:dyDescent="0.25">
      <c r="B24">
        <v>5</v>
      </c>
      <c r="C24">
        <v>8</v>
      </c>
      <c r="D24">
        <v>10</v>
      </c>
      <c r="E24">
        <v>2</v>
      </c>
      <c r="F24">
        <v>2</v>
      </c>
    </row>
    <row r="25" spans="2:6" x14ac:dyDescent="0.25">
      <c r="B25">
        <v>10</v>
      </c>
      <c r="C25">
        <v>4</v>
      </c>
      <c r="D25">
        <v>2</v>
      </c>
      <c r="E25">
        <v>10</v>
      </c>
      <c r="F25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workbookViewId="0">
      <selection activeCell="E10" sqref="E10"/>
    </sheetView>
  </sheetViews>
  <sheetFormatPr baseColWidth="10" defaultRowHeight="15" x14ac:dyDescent="0.25"/>
  <cols>
    <col min="1" max="1" width="3.85546875" customWidth="1"/>
    <col min="2" max="6" width="10.7109375" customWidth="1"/>
  </cols>
  <sheetData>
    <row r="2" spans="2:8" x14ac:dyDescent="0.25">
      <c r="B2" s="9"/>
      <c r="C2" s="9"/>
      <c r="D2" s="9"/>
      <c r="E2" s="9"/>
      <c r="F2" s="9"/>
      <c r="G2" s="9"/>
      <c r="H2" s="9" t="s">
        <v>33</v>
      </c>
    </row>
    <row r="3" spans="2:8" x14ac:dyDescent="0.25">
      <c r="B3">
        <f ca="1">RANDBETWEEN(1,10)</f>
        <v>9</v>
      </c>
      <c r="C3">
        <f t="shared" ref="C3:F18" ca="1" si="0">RANDBETWEEN(1,10)</f>
        <v>5</v>
      </c>
      <c r="D3">
        <f t="shared" ca="1" si="0"/>
        <v>10</v>
      </c>
      <c r="E3">
        <f t="shared" ca="1" si="0"/>
        <v>8</v>
      </c>
      <c r="F3">
        <f t="shared" ca="1" si="0"/>
        <v>4</v>
      </c>
      <c r="H3">
        <v>2</v>
      </c>
    </row>
    <row r="4" spans="2:8" x14ac:dyDescent="0.25">
      <c r="B4">
        <f t="shared" ref="B4:F25" ca="1" si="1">RANDBETWEEN(1,10)</f>
        <v>3</v>
      </c>
      <c r="C4">
        <f t="shared" ca="1" si="0"/>
        <v>3</v>
      </c>
      <c r="D4">
        <f t="shared" ca="1" si="0"/>
        <v>7</v>
      </c>
      <c r="E4">
        <f t="shared" ca="1" si="0"/>
        <v>5</v>
      </c>
      <c r="F4">
        <f t="shared" ca="1" si="0"/>
        <v>9</v>
      </c>
      <c r="H4">
        <v>4</v>
      </c>
    </row>
    <row r="5" spans="2:8" x14ac:dyDescent="0.25">
      <c r="B5">
        <f t="shared" ca="1" si="1"/>
        <v>4</v>
      </c>
      <c r="C5">
        <f t="shared" ca="1" si="0"/>
        <v>2</v>
      </c>
      <c r="D5">
        <f t="shared" ca="1" si="0"/>
        <v>10</v>
      </c>
      <c r="E5">
        <f t="shared" ca="1" si="0"/>
        <v>7</v>
      </c>
      <c r="F5">
        <f t="shared" ca="1" si="0"/>
        <v>7</v>
      </c>
      <c r="H5">
        <v>6</v>
      </c>
    </row>
    <row r="6" spans="2:8" x14ac:dyDescent="0.25">
      <c r="B6">
        <f t="shared" ca="1" si="1"/>
        <v>5</v>
      </c>
      <c r="C6">
        <f t="shared" ca="1" si="0"/>
        <v>5</v>
      </c>
      <c r="D6">
        <f t="shared" ca="1" si="0"/>
        <v>9</v>
      </c>
      <c r="E6">
        <f t="shared" ca="1" si="0"/>
        <v>6</v>
      </c>
      <c r="F6">
        <f t="shared" ca="1" si="0"/>
        <v>5</v>
      </c>
      <c r="H6">
        <v>8</v>
      </c>
    </row>
    <row r="7" spans="2:8" x14ac:dyDescent="0.25">
      <c r="B7">
        <f t="shared" ca="1" si="1"/>
        <v>10</v>
      </c>
      <c r="C7">
        <f t="shared" ca="1" si="0"/>
        <v>4</v>
      </c>
      <c r="D7">
        <f t="shared" ca="1" si="0"/>
        <v>3</v>
      </c>
      <c r="E7">
        <f t="shared" ca="1" si="0"/>
        <v>4</v>
      </c>
      <c r="F7">
        <f t="shared" ca="1" si="0"/>
        <v>8</v>
      </c>
      <c r="H7">
        <v>10</v>
      </c>
    </row>
    <row r="8" spans="2:8" x14ac:dyDescent="0.25">
      <c r="B8">
        <f t="shared" ca="1" si="1"/>
        <v>7</v>
      </c>
      <c r="C8">
        <f t="shared" ca="1" si="0"/>
        <v>8</v>
      </c>
      <c r="D8">
        <f t="shared" ca="1" si="0"/>
        <v>10</v>
      </c>
      <c r="E8">
        <f t="shared" ca="1" si="0"/>
        <v>1</v>
      </c>
      <c r="F8">
        <f t="shared" ca="1" si="0"/>
        <v>3</v>
      </c>
    </row>
    <row r="9" spans="2:8" x14ac:dyDescent="0.25">
      <c r="B9">
        <f t="shared" ca="1" si="1"/>
        <v>2</v>
      </c>
      <c r="C9">
        <f t="shared" ca="1" si="0"/>
        <v>10</v>
      </c>
      <c r="D9">
        <f t="shared" ca="1" si="0"/>
        <v>7</v>
      </c>
      <c r="E9">
        <f t="shared" ca="1" si="0"/>
        <v>5</v>
      </c>
      <c r="F9">
        <f t="shared" ca="1" si="0"/>
        <v>8</v>
      </c>
    </row>
    <row r="10" spans="2:8" x14ac:dyDescent="0.25">
      <c r="B10">
        <f t="shared" ca="1" si="1"/>
        <v>4</v>
      </c>
      <c r="C10">
        <f t="shared" ca="1" si="0"/>
        <v>10</v>
      </c>
      <c r="D10">
        <f t="shared" ca="1" si="0"/>
        <v>6</v>
      </c>
      <c r="E10">
        <f t="shared" ca="1" si="0"/>
        <v>1</v>
      </c>
      <c r="F10">
        <f t="shared" ca="1" si="0"/>
        <v>4</v>
      </c>
    </row>
    <row r="11" spans="2:8" x14ac:dyDescent="0.25">
      <c r="B11">
        <f t="shared" ca="1" si="1"/>
        <v>4</v>
      </c>
      <c r="C11">
        <f t="shared" ca="1" si="0"/>
        <v>6</v>
      </c>
      <c r="D11">
        <f t="shared" ca="1" si="0"/>
        <v>1</v>
      </c>
      <c r="E11">
        <f t="shared" ca="1" si="0"/>
        <v>7</v>
      </c>
      <c r="F11">
        <f t="shared" ca="1" si="0"/>
        <v>8</v>
      </c>
    </row>
    <row r="12" spans="2:8" x14ac:dyDescent="0.25">
      <c r="B12">
        <f t="shared" ca="1" si="1"/>
        <v>7</v>
      </c>
      <c r="C12">
        <f t="shared" ca="1" si="0"/>
        <v>7</v>
      </c>
      <c r="D12">
        <f t="shared" ca="1" si="0"/>
        <v>6</v>
      </c>
      <c r="E12">
        <f t="shared" ca="1" si="0"/>
        <v>9</v>
      </c>
      <c r="F12">
        <f t="shared" ca="1" si="0"/>
        <v>6</v>
      </c>
    </row>
    <row r="13" spans="2:8" x14ac:dyDescent="0.25">
      <c r="B13">
        <f t="shared" ca="1" si="1"/>
        <v>5</v>
      </c>
      <c r="C13">
        <f t="shared" ca="1" si="0"/>
        <v>10</v>
      </c>
      <c r="D13">
        <f t="shared" ca="1" si="0"/>
        <v>5</v>
      </c>
      <c r="E13">
        <f t="shared" ca="1" si="0"/>
        <v>4</v>
      </c>
      <c r="F13">
        <f t="shared" ca="1" si="0"/>
        <v>7</v>
      </c>
    </row>
    <row r="14" spans="2:8" x14ac:dyDescent="0.25">
      <c r="B14">
        <f t="shared" ca="1" si="1"/>
        <v>2</v>
      </c>
      <c r="C14">
        <f t="shared" ca="1" si="0"/>
        <v>10</v>
      </c>
      <c r="D14">
        <f t="shared" ca="1" si="0"/>
        <v>2</v>
      </c>
      <c r="E14">
        <f t="shared" ca="1" si="0"/>
        <v>2</v>
      </c>
      <c r="F14">
        <f t="shared" ca="1" si="0"/>
        <v>9</v>
      </c>
    </row>
    <row r="15" spans="2:8" x14ac:dyDescent="0.25">
      <c r="B15">
        <f t="shared" ca="1" si="1"/>
        <v>2</v>
      </c>
      <c r="C15">
        <f t="shared" ca="1" si="0"/>
        <v>4</v>
      </c>
      <c r="D15">
        <f t="shared" ca="1" si="0"/>
        <v>9</v>
      </c>
      <c r="E15">
        <f t="shared" ca="1" si="0"/>
        <v>2</v>
      </c>
      <c r="F15">
        <f t="shared" ca="1" si="0"/>
        <v>3</v>
      </c>
    </row>
    <row r="16" spans="2:8" x14ac:dyDescent="0.25">
      <c r="B16">
        <f t="shared" ca="1" si="1"/>
        <v>4</v>
      </c>
      <c r="C16">
        <f t="shared" ca="1" si="0"/>
        <v>7</v>
      </c>
      <c r="D16">
        <f t="shared" ca="1" si="0"/>
        <v>9</v>
      </c>
      <c r="E16">
        <f t="shared" ca="1" si="0"/>
        <v>2</v>
      </c>
      <c r="F16">
        <f t="shared" ca="1" si="0"/>
        <v>6</v>
      </c>
    </row>
    <row r="17" spans="2:6" x14ac:dyDescent="0.25">
      <c r="B17">
        <f t="shared" ca="1" si="1"/>
        <v>1</v>
      </c>
      <c r="C17">
        <f t="shared" ca="1" si="0"/>
        <v>8</v>
      </c>
      <c r="D17">
        <f t="shared" ca="1" si="0"/>
        <v>1</v>
      </c>
      <c r="E17">
        <f t="shared" ca="1" si="0"/>
        <v>9</v>
      </c>
      <c r="F17">
        <f t="shared" ca="1" si="0"/>
        <v>10</v>
      </c>
    </row>
    <row r="18" spans="2:6" x14ac:dyDescent="0.25">
      <c r="B18">
        <f t="shared" ca="1" si="1"/>
        <v>8</v>
      </c>
      <c r="C18">
        <f t="shared" ca="1" si="0"/>
        <v>10</v>
      </c>
      <c r="D18">
        <f t="shared" ca="1" si="0"/>
        <v>10</v>
      </c>
      <c r="E18">
        <f t="shared" ca="1" si="0"/>
        <v>10</v>
      </c>
      <c r="F18">
        <f t="shared" ca="1" si="0"/>
        <v>2</v>
      </c>
    </row>
    <row r="19" spans="2:6" x14ac:dyDescent="0.25">
      <c r="B19">
        <f t="shared" ca="1" si="1"/>
        <v>8</v>
      </c>
      <c r="C19">
        <f t="shared" ca="1" si="1"/>
        <v>1</v>
      </c>
      <c r="D19">
        <f t="shared" ca="1" si="1"/>
        <v>4</v>
      </c>
      <c r="E19">
        <f t="shared" ca="1" si="1"/>
        <v>1</v>
      </c>
      <c r="F19">
        <f t="shared" ca="1" si="1"/>
        <v>8</v>
      </c>
    </row>
    <row r="20" spans="2:6" x14ac:dyDescent="0.25">
      <c r="B20">
        <f t="shared" ca="1" si="1"/>
        <v>10</v>
      </c>
      <c r="C20">
        <f t="shared" ca="1" si="1"/>
        <v>9</v>
      </c>
      <c r="D20">
        <f t="shared" ca="1" si="1"/>
        <v>5</v>
      </c>
      <c r="E20">
        <f t="shared" ca="1" si="1"/>
        <v>4</v>
      </c>
      <c r="F20">
        <f t="shared" ca="1" si="1"/>
        <v>4</v>
      </c>
    </row>
    <row r="21" spans="2:6" x14ac:dyDescent="0.25">
      <c r="B21">
        <f t="shared" ca="1" si="1"/>
        <v>6</v>
      </c>
      <c r="C21">
        <f t="shared" ca="1" si="1"/>
        <v>10</v>
      </c>
      <c r="D21">
        <f t="shared" ca="1" si="1"/>
        <v>2</v>
      </c>
      <c r="E21">
        <f t="shared" ca="1" si="1"/>
        <v>4</v>
      </c>
      <c r="F21">
        <f t="shared" ca="1" si="1"/>
        <v>5</v>
      </c>
    </row>
    <row r="22" spans="2:6" x14ac:dyDescent="0.25">
      <c r="B22">
        <f t="shared" ca="1" si="1"/>
        <v>4</v>
      </c>
      <c r="C22">
        <f t="shared" ca="1" si="1"/>
        <v>3</v>
      </c>
      <c r="D22">
        <f t="shared" ca="1" si="1"/>
        <v>5</v>
      </c>
      <c r="E22">
        <f t="shared" ca="1" si="1"/>
        <v>2</v>
      </c>
      <c r="F22">
        <f t="shared" ca="1" si="1"/>
        <v>1</v>
      </c>
    </row>
    <row r="23" spans="2:6" x14ac:dyDescent="0.25">
      <c r="B23">
        <f t="shared" ca="1" si="1"/>
        <v>4</v>
      </c>
      <c r="C23">
        <f t="shared" ca="1" si="1"/>
        <v>10</v>
      </c>
      <c r="D23">
        <f t="shared" ca="1" si="1"/>
        <v>9</v>
      </c>
      <c r="E23">
        <f t="shared" ca="1" si="1"/>
        <v>5</v>
      </c>
      <c r="F23">
        <f t="shared" ca="1" si="1"/>
        <v>1</v>
      </c>
    </row>
    <row r="24" spans="2:6" x14ac:dyDescent="0.25">
      <c r="B24">
        <f t="shared" ca="1" si="1"/>
        <v>5</v>
      </c>
      <c r="C24">
        <f t="shared" ca="1" si="1"/>
        <v>9</v>
      </c>
      <c r="D24">
        <f t="shared" ca="1" si="1"/>
        <v>7</v>
      </c>
      <c r="E24">
        <f t="shared" ca="1" si="1"/>
        <v>2</v>
      </c>
      <c r="F24">
        <f t="shared" ca="1" si="1"/>
        <v>3</v>
      </c>
    </row>
    <row r="25" spans="2:6" x14ac:dyDescent="0.25">
      <c r="B25">
        <f t="shared" ca="1" si="1"/>
        <v>6</v>
      </c>
      <c r="C25">
        <f t="shared" ca="1" si="1"/>
        <v>5</v>
      </c>
      <c r="D25">
        <f t="shared" ca="1" si="1"/>
        <v>7</v>
      </c>
      <c r="E25">
        <f t="shared" ca="1" si="1"/>
        <v>8</v>
      </c>
      <c r="F25">
        <f t="shared" ca="1" si="1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H13" sqref="H13"/>
    </sheetView>
  </sheetViews>
  <sheetFormatPr baseColWidth="10" defaultRowHeight="15" x14ac:dyDescent="0.25"/>
  <cols>
    <col min="1" max="1" width="3.28515625" customWidth="1"/>
    <col min="2" max="2" width="8" customWidth="1"/>
    <col min="3" max="3" width="14.140625" bestFit="1" customWidth="1"/>
    <col min="4" max="4" width="3" customWidth="1"/>
    <col min="5" max="5" width="17.28515625" bestFit="1" customWidth="1"/>
    <col min="6" max="6" width="8" customWidth="1"/>
  </cols>
  <sheetData>
    <row r="2" spans="2:6" x14ac:dyDescent="0.25">
      <c r="B2" s="10" t="s">
        <v>34</v>
      </c>
      <c r="C2" s="10" t="s">
        <v>35</v>
      </c>
      <c r="E2" s="10" t="s">
        <v>36</v>
      </c>
      <c r="F2" s="10" t="s">
        <v>37</v>
      </c>
    </row>
    <row r="3" spans="2:6" x14ac:dyDescent="0.25">
      <c r="B3" s="11" t="s">
        <v>38</v>
      </c>
      <c r="C3" s="11">
        <v>0</v>
      </c>
      <c r="E3" s="11" t="s">
        <v>39</v>
      </c>
      <c r="F3" s="11"/>
    </row>
    <row r="4" spans="2:6" x14ac:dyDescent="0.25">
      <c r="B4" s="12" t="s">
        <v>40</v>
      </c>
      <c r="C4" s="12">
        <v>0</v>
      </c>
      <c r="E4" s="12" t="s">
        <v>41</v>
      </c>
      <c r="F4" s="12"/>
    </row>
    <row r="5" spans="2:6" x14ac:dyDescent="0.25">
      <c r="B5" s="13" t="s">
        <v>42</v>
      </c>
      <c r="C5" s="13">
        <v>0</v>
      </c>
      <c r="E5" s="13" t="s">
        <v>43</v>
      </c>
      <c r="F5" s="13"/>
    </row>
    <row r="6" spans="2:6" x14ac:dyDescent="0.25">
      <c r="B6" s="14" t="s">
        <v>44</v>
      </c>
      <c r="C6" s="14">
        <v>0</v>
      </c>
      <c r="E6" s="12" t="s">
        <v>45</v>
      </c>
      <c r="F6" s="12"/>
    </row>
    <row r="7" spans="2:6" x14ac:dyDescent="0.25">
      <c r="E7" s="13" t="s">
        <v>46</v>
      </c>
      <c r="F7" s="13"/>
    </row>
    <row r="8" spans="2:6" x14ac:dyDescent="0.25">
      <c r="E8" s="14" t="s">
        <v>47</v>
      </c>
      <c r="F8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E15" sqref="E15"/>
    </sheetView>
  </sheetViews>
  <sheetFormatPr baseColWidth="10" defaultRowHeight="15" x14ac:dyDescent="0.25"/>
  <cols>
    <col min="1" max="1" width="15.28515625" customWidth="1"/>
    <col min="2" max="2" width="14.7109375" bestFit="1" customWidth="1"/>
    <col min="3" max="3" width="9.85546875" bestFit="1" customWidth="1"/>
    <col min="4" max="4" width="17.85546875" bestFit="1" customWidth="1"/>
    <col min="5" max="5" width="10" bestFit="1" customWidth="1"/>
    <col min="6" max="6" width="10.5703125" bestFit="1" customWidth="1"/>
    <col min="7" max="7" width="14.7109375" bestFit="1" customWidth="1"/>
  </cols>
  <sheetData>
    <row r="2" spans="1:7" x14ac:dyDescent="0.25">
      <c r="A2" t="s">
        <v>48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x14ac:dyDescent="0.25">
      <c r="A3" t="s">
        <v>55</v>
      </c>
      <c r="B3" s="15">
        <v>14100</v>
      </c>
      <c r="C3" s="15">
        <v>99000</v>
      </c>
      <c r="D3">
        <v>2</v>
      </c>
      <c r="E3" s="16">
        <f>B3*D3</f>
        <v>28200</v>
      </c>
      <c r="F3" s="17">
        <f>E3/$E$10</f>
        <v>0.2288961038961039</v>
      </c>
      <c r="G3" s="15">
        <f>D3*C3</f>
        <v>198000</v>
      </c>
    </row>
    <row r="4" spans="1:7" x14ac:dyDescent="0.25">
      <c r="A4" t="s">
        <v>56</v>
      </c>
      <c r="B4" s="15">
        <v>12400</v>
      </c>
      <c r="C4" s="15">
        <v>84000</v>
      </c>
      <c r="D4">
        <v>2</v>
      </c>
      <c r="E4" s="16">
        <f t="shared" ref="E4:E9" si="0">B4*D4</f>
        <v>24800</v>
      </c>
      <c r="F4" s="17">
        <f t="shared" ref="F4:F9" si="1">E4/$E$10</f>
        <v>0.20129870129870131</v>
      </c>
      <c r="G4" s="15">
        <f t="shared" ref="G4:G9" si="2">D4*C4</f>
        <v>168000</v>
      </c>
    </row>
    <row r="5" spans="1:7" x14ac:dyDescent="0.25">
      <c r="A5" t="s">
        <v>57</v>
      </c>
      <c r="B5" s="15">
        <v>11300</v>
      </c>
      <c r="C5" s="15">
        <v>82000</v>
      </c>
      <c r="D5">
        <v>2</v>
      </c>
      <c r="E5" s="16">
        <f t="shared" si="0"/>
        <v>22600</v>
      </c>
      <c r="F5" s="17">
        <f t="shared" si="1"/>
        <v>0.18344155844155843</v>
      </c>
      <c r="G5" s="15">
        <f t="shared" si="2"/>
        <v>164000</v>
      </c>
    </row>
    <row r="6" spans="1:7" x14ac:dyDescent="0.25">
      <c r="A6" t="s">
        <v>58</v>
      </c>
      <c r="B6" s="15">
        <v>7100</v>
      </c>
      <c r="C6" s="15">
        <v>51000</v>
      </c>
      <c r="D6">
        <v>2</v>
      </c>
      <c r="E6" s="16">
        <f t="shared" si="0"/>
        <v>14200</v>
      </c>
      <c r="F6" s="17">
        <f t="shared" si="1"/>
        <v>0.11525974025974026</v>
      </c>
      <c r="G6" s="15">
        <f t="shared" si="2"/>
        <v>102000</v>
      </c>
    </row>
    <row r="7" spans="1:7" x14ac:dyDescent="0.25">
      <c r="A7" t="s">
        <v>59</v>
      </c>
      <c r="B7" s="15">
        <v>5300</v>
      </c>
      <c r="C7" s="15">
        <v>37000</v>
      </c>
      <c r="D7">
        <v>2</v>
      </c>
      <c r="E7" s="16">
        <f t="shared" si="0"/>
        <v>10600</v>
      </c>
      <c r="F7" s="17">
        <f t="shared" si="1"/>
        <v>8.603896103896104E-2</v>
      </c>
      <c r="G7" s="15">
        <f t="shared" si="2"/>
        <v>74000</v>
      </c>
    </row>
    <row r="8" spans="1:7" x14ac:dyDescent="0.25">
      <c r="A8" t="s">
        <v>60</v>
      </c>
      <c r="B8" s="15">
        <v>5200</v>
      </c>
      <c r="C8" s="15">
        <v>35000</v>
      </c>
      <c r="D8">
        <v>2</v>
      </c>
      <c r="E8" s="16">
        <f t="shared" si="0"/>
        <v>10400</v>
      </c>
      <c r="F8" s="17">
        <f t="shared" si="1"/>
        <v>8.4415584415584416E-2</v>
      </c>
      <c r="G8" s="15">
        <f t="shared" si="2"/>
        <v>70000</v>
      </c>
    </row>
    <row r="9" spans="1:7" x14ac:dyDescent="0.25">
      <c r="A9" t="s">
        <v>61</v>
      </c>
      <c r="B9" s="15">
        <v>6200</v>
      </c>
      <c r="C9" s="15">
        <v>41000</v>
      </c>
      <c r="D9">
        <v>2</v>
      </c>
      <c r="E9" s="16">
        <f t="shared" si="0"/>
        <v>12400</v>
      </c>
      <c r="F9" s="17">
        <f t="shared" si="1"/>
        <v>0.10064935064935066</v>
      </c>
      <c r="G9" s="15">
        <f t="shared" si="2"/>
        <v>82000</v>
      </c>
    </row>
    <row r="10" spans="1:7" x14ac:dyDescent="0.25">
      <c r="E10" s="16">
        <f>SUM(E3:E9)</f>
        <v>123200</v>
      </c>
      <c r="G10" s="16">
        <f>SUM(G3:G9)</f>
        <v>858000</v>
      </c>
    </row>
    <row r="12" spans="1:7" x14ac:dyDescent="0.25">
      <c r="A12" s="9" t="s">
        <v>36</v>
      </c>
    </row>
    <row r="13" spans="1:7" x14ac:dyDescent="0.25">
      <c r="A13" t="s">
        <v>62</v>
      </c>
      <c r="D13" s="7">
        <v>1200000</v>
      </c>
      <c r="E13" s="18"/>
    </row>
    <row r="14" spans="1:7" x14ac:dyDescent="0.25">
      <c r="A14" t="s">
        <v>63</v>
      </c>
      <c r="D14">
        <v>5</v>
      </c>
    </row>
    <row r="15" spans="1:7" x14ac:dyDescent="0.25">
      <c r="A15" t="s">
        <v>64</v>
      </c>
      <c r="D15" s="7">
        <v>300000</v>
      </c>
      <c r="E15" s="16">
        <f>E5+E6</f>
        <v>36800</v>
      </c>
    </row>
    <row r="16" spans="1:7" x14ac:dyDescent="0.25">
      <c r="A16" t="s">
        <v>65</v>
      </c>
      <c r="D16" s="8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2020-10-23T14:40:40Z</dcterms:modified>
</cp:coreProperties>
</file>